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8240" windowHeight="12264" activeTab="0"/>
  </bookViews>
  <sheets>
    <sheet name="Projektion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<sst xmlns="http://schemas.openxmlformats.org/spreadsheetml/2006/main" count="18" uniqueCount="16">
  <si>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Ausganspunkt Breite</t>
  </si>
  <si>
    <t>Ausganspunkt Länge</t>
  </si>
  <si>
    <t xml:space="preserve">Grad </t>
  </si>
  <si>
    <t>Min</t>
  </si>
  <si>
    <t>Sek</t>
  </si>
  <si>
    <t>Richtung</t>
  </si>
  <si>
    <t>Entfernung</t>
  </si>
  <si>
    <t>Länge</t>
  </si>
  <si>
    <t>Breite</t>
  </si>
  <si>
    <t>Lat</t>
  </si>
  <si>
    <t>dlon</t>
  </si>
  <si>
    <t>lon</t>
  </si>
  <si>
    <t>Neue Beite</t>
  </si>
  <si>
    <t>Neue Länge</t>
  </si>
  <si>
    <t>in km oder</t>
  </si>
  <si>
    <t>in NM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</si>
</sst>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164" fontId="0" fillId="0" borderId="0" xfId="0" applyNumberFormat="1" applyBorder="1" applyAlignment="1">
      <alignment/>
    </xf>
    <xf numFmtId="0" fontId="3" fillId="0" borderId="6" xfId="0" applyFont="1" applyBorder="1" applyAlignment="1">
      <alignment/>
    </xf>
    <xf numFmtId="0" fontId="0" fillId="0" borderId="7" xfId="0" applyBorder="1" applyAlignment="1">
      <alignment/>
    </xf>
    <xf numFmtId="164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C12" sqref="C12"/>
    </sheetView>
  </sheetViews>
  <sheetFormatPr defaultColWidth="11.421875" defaultRowHeight="12.75"/>
  <cols>
    <col min="1" max="1" width="19.28125" style="0" customWidth="1"/>
  </cols>
  <sheetData>
    <row r="1" spans="1:8" ht="12.75">
      <c r="A1" s="1"/>
      <c r="B1" s="2" t="s">
        <v>2</v>
      </c>
      <c r="C1" s="2" t="s">
        <v>3</v>
      </c>
      <c r="D1" s="2" t="s">
        <v>4</v>
      </c>
      <c r="E1" s="3"/>
      <c r="G1" t="s">
        <v>8</v>
      </c>
      <c r="H1">
        <f>PI()/180*(B2+C2/60+D2/3600)</f>
        <v>0.875573508083822</v>
      </c>
    </row>
    <row r="2" spans="1:8" ht="12.75">
      <c r="A2" s="4" t="s">
        <v>0</v>
      </c>
      <c r="B2" s="5">
        <v>50</v>
      </c>
      <c r="C2" s="5">
        <v>10</v>
      </c>
      <c r="D2" s="5">
        <v>0</v>
      </c>
      <c r="E2" s="6"/>
      <c r="G2" t="s">
        <v>7</v>
      </c>
      <c r="H2">
        <f>PI()/180*(B3+C3/60+D3/3600)</f>
        <v>0.12566370614359174</v>
      </c>
    </row>
    <row r="3" spans="1:8" ht="12.75">
      <c r="A3" s="4" t="s">
        <v>1</v>
      </c>
      <c r="B3" s="5">
        <v>7</v>
      </c>
      <c r="C3" s="5">
        <v>12</v>
      </c>
      <c r="D3" s="5">
        <v>0</v>
      </c>
      <c r="E3" s="6"/>
      <c r="G3" t="s">
        <v>5</v>
      </c>
      <c r="H3">
        <f>PI()/180*(B4+C4/60+D4/3600)</f>
        <v>1.5707963267948966</v>
      </c>
    </row>
    <row r="4" spans="1:8" ht="12.75">
      <c r="A4" s="4" t="s">
        <v>5</v>
      </c>
      <c r="B4" s="5">
        <v>90</v>
      </c>
      <c r="C4" s="5"/>
      <c r="D4" s="5"/>
      <c r="E4" s="6"/>
      <c r="G4" t="s">
        <v>6</v>
      </c>
      <c r="H4">
        <f>(PI()/(180*60))*(D5+B5/1.852)</f>
        <v>0.0002908882086657216</v>
      </c>
    </row>
    <row r="5" spans="1:5" ht="12.75">
      <c r="A5" s="9" t="s">
        <v>6</v>
      </c>
      <c r="B5" s="10">
        <v>1.852</v>
      </c>
      <c r="C5" s="13" t="s">
        <v>14</v>
      </c>
      <c r="D5" s="10"/>
      <c r="E5" s="14" t="s">
        <v>15</v>
      </c>
    </row>
    <row r="6" spans="1:8" ht="12.75">
      <c r="A6" s="7"/>
      <c r="B6" s="5"/>
      <c r="C6" s="5"/>
      <c r="D6" s="5"/>
      <c r="E6" s="6"/>
      <c r="G6" t="s">
        <v>9</v>
      </c>
      <c r="H6">
        <f>ASIN(SIN(H1)*COS(H4)+COS(H1)*SIN(H4)*COS(H3))</f>
        <v>0.8755734573642451</v>
      </c>
    </row>
    <row r="7" spans="1:8" ht="12.75">
      <c r="A7" s="7"/>
      <c r="B7" s="5"/>
      <c r="C7" s="5"/>
      <c r="D7" s="5"/>
      <c r="E7" s="6"/>
      <c r="G7" t="s">
        <v>10</v>
      </c>
      <c r="H7">
        <f>-1*(ATAN2(COS(H4)-SIN(H1)*SIN(H6),SIN(H3)*SIN(H4)*COS(H1)))</f>
        <v>-0.0004541178950801284</v>
      </c>
    </row>
    <row r="8" spans="1:8" ht="12.75">
      <c r="A8" s="4" t="s">
        <v>12</v>
      </c>
      <c r="B8" s="5">
        <f>TRUNC(180/PI()*H6)</f>
        <v>50</v>
      </c>
      <c r="C8" s="8">
        <f>((180/PI()*H6)-TRUNC(180/PI()*H6))*60</f>
        <v>9.999825638938376</v>
      </c>
      <c r="D8" s="5"/>
      <c r="E8" s="6"/>
      <c r="G8" t="s">
        <v>11</v>
      </c>
      <c r="H8">
        <f>(H2-H7+PI())-TRUNC((H2-H7+PI())/2/PI())-PI()</f>
        <v>0.12611782403867178</v>
      </c>
    </row>
    <row r="9" spans="1:5" ht="12.75">
      <c r="A9" s="9" t="s">
        <v>13</v>
      </c>
      <c r="B9" s="10">
        <f>TRUNC(180/PI()*H8)</f>
        <v>7</v>
      </c>
      <c r="C9" s="11">
        <f>((180/PI()*H8)-TRUNC(180/PI()*H8))*60</f>
        <v>13.561142327367097</v>
      </c>
      <c r="D9" s="10"/>
      <c r="E9" s="1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Herrmann</dc:creator>
  <cp:keywords/>
  <dc:description/>
  <cp:lastModifiedBy>Wolfgang Herrmann</cp:lastModifiedBy>
  <dcterms:created xsi:type="dcterms:W3CDTF">2003-03-08T15:51:34Z</dcterms:created>
  <dcterms:modified xsi:type="dcterms:W3CDTF">2003-06-10T16:41:32Z</dcterms:modified>
  <cp:category/>
  <cp:version/>
  <cp:contentType/>
  <cp:contentStatus/>
</cp:coreProperties>
</file>